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Lena\Desktop\ДК ЛК\МЗ, ФХД\МЗ 2024\"/>
    </mc:Choice>
  </mc:AlternateContent>
  <bookViews>
    <workbookView xWindow="0" yWindow="0" windowWidth="19200" windowHeight="10995" tabRatio="842" activeTab="2"/>
  </bookViews>
  <sheets>
    <sheet name="Прил 1  Факт КММ (2)" sheetId="20" r:id="rId1"/>
    <sheet name="Прил 3 Клубн формир участники" sheetId="3" r:id="rId2"/>
    <sheet name="Прил 4 Клубн формир мероприятия" sheetId="22" r:id="rId3"/>
  </sheets>
  <definedNames>
    <definedName name="_Hlk156572313" localSheetId="0">'Прил 1  Факт КММ (2)'!$H$15</definedName>
    <definedName name="_xlnm._FilterDatabase" localSheetId="0" hidden="1">'Прил 1  Факт КММ (2)'!$A$9:$M$28</definedName>
    <definedName name="_xlnm.Print_Titles" localSheetId="0">'Прил 1  Факт КММ (2)'!$9:$9</definedName>
    <definedName name="_xlnm.Print_Titles" localSheetId="1">'Прил 3 Клубн формир участники'!$8:$8</definedName>
    <definedName name="_xlnm.Print_Area" localSheetId="0">'Прил 1  Факт КММ (2)'!$A$1:$M$33</definedName>
    <definedName name="_xlnm.Print_Area" localSheetId="1">'Прил 3 Клубн формир участники'!$A$1:$E$49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D14" i="22" l="1"/>
  <c r="C14" i="22"/>
  <c r="B14" i="22" l="1"/>
  <c r="F11" i="22"/>
  <c r="E11" i="22"/>
  <c r="F12" i="22"/>
  <c r="E12" i="22"/>
  <c r="F13" i="22"/>
  <c r="E13" i="22"/>
  <c r="H17" i="22" l="1"/>
  <c r="H16" i="22"/>
  <c r="H24" i="22"/>
  <c r="H11" i="22"/>
  <c r="H25" i="22"/>
  <c r="H21" i="22"/>
  <c r="H20" i="22"/>
  <c r="H12" i="22"/>
  <c r="F14" i="22"/>
  <c r="E14" i="22"/>
  <c r="H19" i="22"/>
  <c r="H13" i="22"/>
  <c r="H23" i="22"/>
  <c r="H15" i="22"/>
  <c r="H14" i="22" l="1"/>
  <c r="H18" i="22"/>
  <c r="H22" i="22" l="1"/>
  <c r="D13" i="3" l="1"/>
  <c r="D41" i="3" l="1"/>
  <c r="E28" i="20"/>
  <c r="E27" i="20"/>
  <c r="D29" i="3" l="1"/>
  <c r="D43" i="3" s="1"/>
  <c r="D14" i="3" s="1"/>
  <c r="D42" i="3" l="1"/>
  <c r="D30" i="3"/>
  <c r="D36" i="3"/>
  <c r="J27" i="20"/>
</calcChain>
</file>

<file path=xl/sharedStrings.xml><?xml version="1.0" encoding="utf-8"?>
<sst xmlns="http://schemas.openxmlformats.org/spreadsheetml/2006/main" count="198" uniqueCount="125">
  <si>
    <t>наименование учреждения</t>
  </si>
  <si>
    <t>№ п/п</t>
  </si>
  <si>
    <t>Наименование мероприятия</t>
  </si>
  <si>
    <t>Примечание</t>
  </si>
  <si>
    <t>Должностное лицо, ответственное за предоставление информации</t>
  </si>
  <si>
    <t>подпись / расшифровка подписи</t>
  </si>
  <si>
    <t>контактный телефон</t>
  </si>
  <si>
    <t>№ пп</t>
  </si>
  <si>
    <t>Сроки проведения</t>
  </si>
  <si>
    <t>Место проведения</t>
  </si>
  <si>
    <t>Количество участников, человек</t>
  </si>
  <si>
    <t>Количество проведенных мероприятий, единиц</t>
  </si>
  <si>
    <t>Вид финансирования</t>
  </si>
  <si>
    <t>Вокальные и хоровые секции (кружки)</t>
  </si>
  <si>
    <t>Декоративно-прикладные секции (кружки)</t>
  </si>
  <si>
    <t>Хореографические секции (кружки)</t>
  </si>
  <si>
    <t>Х</t>
  </si>
  <si>
    <t>Прочие клубные формирования, секции (кружки)</t>
  </si>
  <si>
    <t>бюджет</t>
  </si>
  <si>
    <t>частичная самоокупаемоть</t>
  </si>
  <si>
    <t>Итого участников прочих клубных формирований, секций (кружков), человек</t>
  </si>
  <si>
    <t>Наименование клубного формирования</t>
  </si>
  <si>
    <t>Дата проведения мероприятия</t>
  </si>
  <si>
    <t>в рамках исполнения муниципального задания</t>
  </si>
  <si>
    <t>Количество участников на бесплатной основе, человек</t>
  </si>
  <si>
    <t>ИНФОРМАЦИЯ О КЛУБНЫХ ФОРМИРОВАНИЯХ</t>
  </si>
  <si>
    <t>Итого общее количество участников (О), человек</t>
  </si>
  <si>
    <t>Итого участников вокальных и хоровых секций (кружков) (K1), человек</t>
  </si>
  <si>
    <t>Доля участников вокальных и хоровых секций (кружков) (DY1), %</t>
  </si>
  <si>
    <t>Доля участников декоративно-прикладных секций (кружков) (DY2), %</t>
  </si>
  <si>
    <t>Доля участников хореографических секций (кружков) (DY3), %</t>
  </si>
  <si>
    <t>итого (ОК)</t>
  </si>
  <si>
    <t>в том числе для взрослых (KV)</t>
  </si>
  <si>
    <t>в том числе для детей и юношества (KD)</t>
  </si>
  <si>
    <t>Участие коллективов</t>
  </si>
  <si>
    <t>Итого общее количество клубных формирований, единиц</t>
  </si>
  <si>
    <t>Приложение 3</t>
  </si>
  <si>
    <t>Приложение 4</t>
  </si>
  <si>
    <t>Доля участников прочих клубных формирований, секций (кружков)</t>
  </si>
  <si>
    <t>Период</t>
  </si>
  <si>
    <t>(период)</t>
  </si>
  <si>
    <t>Январь</t>
  </si>
  <si>
    <t>Февраль</t>
  </si>
  <si>
    <t>Март</t>
  </si>
  <si>
    <t>1 квартал</t>
  </si>
  <si>
    <t>Апрель</t>
  </si>
  <si>
    <t>Май</t>
  </si>
  <si>
    <t>Июнь</t>
  </si>
  <si>
    <t>Июль</t>
  </si>
  <si>
    <t>Август</t>
  </si>
  <si>
    <t>Сентябрь</t>
  </si>
  <si>
    <t>9 месяцев</t>
  </si>
  <si>
    <t>Октябрь</t>
  </si>
  <si>
    <t>Ноябрь</t>
  </si>
  <si>
    <t>Декабрь</t>
  </si>
  <si>
    <t>1 полугодие</t>
  </si>
  <si>
    <t>Год</t>
  </si>
  <si>
    <t>Аудитория (возрастная категория)</t>
  </si>
  <si>
    <t>для взрослых (DMV)</t>
  </si>
  <si>
    <t>для детей и юношества (DMD)</t>
  </si>
  <si>
    <t>Доля мероприятий от общего количества проведенных мероприятий, %</t>
  </si>
  <si>
    <t>Ветеранский клуб по интересам "Вдохновение"</t>
  </si>
  <si>
    <t>МБУК "ДК ЛК"</t>
  </si>
  <si>
    <t>МБУК "Дом культуры Ленинского комсомола"</t>
  </si>
  <si>
    <t>молодежь</t>
  </si>
  <si>
    <t>Студия эстрадного вокала "Соло"</t>
  </si>
  <si>
    <t>смешанная</t>
  </si>
  <si>
    <t>люди пожилого возраста</t>
  </si>
  <si>
    <t>Техническая группа, ветеранские клубы по интересам МБУК "ДК ЛК"</t>
  </si>
  <si>
    <t xml:space="preserve">Творческие коллективы МБУК "ДК ЛК", техническая группа, творческий отдел </t>
  </si>
  <si>
    <t>Техническая группа, творческий отдел</t>
  </si>
  <si>
    <t>Образцовый художественный коллектив танцевальная студия "Вектор"</t>
  </si>
  <si>
    <t>Кружок "Танцующий город"</t>
  </si>
  <si>
    <t>Итого участников декоративно-прикладных секций (кружков) (K2), человек</t>
  </si>
  <si>
    <t>Итого участников  хореографических секций (кружков) (K3), человек</t>
  </si>
  <si>
    <t>Ветеранский клуб по интересам "Трикотажница"</t>
  </si>
  <si>
    <t>Ветеранский клуб по интересам "Добро"</t>
  </si>
  <si>
    <t>Ветеранский клуб по интересам "Судьба"</t>
  </si>
  <si>
    <t>Ветеранский клуб по интересам "Оптимист"</t>
  </si>
  <si>
    <t>Ветеранский клуб по интересам "Дружба"</t>
  </si>
  <si>
    <t>Ветеранский клуб по интересам "Россияне"</t>
  </si>
  <si>
    <t>Ветеранский клуб по интересам "Кудесница"</t>
  </si>
  <si>
    <t>Ветеранский клуб по интересам "Светлана"</t>
  </si>
  <si>
    <t>Ветеранский клуб по интересам "Гармония"</t>
  </si>
  <si>
    <t>Ветеранский клуб по интересам "Меркурий"</t>
  </si>
  <si>
    <t>Техническая группа, творческий отдел, творческие коллективы МБУК "ДК ЛК" и города</t>
  </si>
  <si>
    <t>Интеллектуальная игра «Что? Где? Когда? Новогодняя»</t>
  </si>
  <si>
    <t>Техническая группа, творческий отдел, творческие коллективы МБУК "ДК ЛК"</t>
  </si>
  <si>
    <t>Образцовый художественный хореографический коллектив "Балет для всех"</t>
  </si>
  <si>
    <t>Праздничный концерт, приуроченный к международному женскому дню</t>
  </si>
  <si>
    <t xml:space="preserve">Интеллектуальная игра «Что? Где? Когда? Февраль» </t>
  </si>
  <si>
    <t>дети</t>
  </si>
  <si>
    <t xml:space="preserve">Интеллектуальная игра «Что? Где? Когда? Март» </t>
  </si>
  <si>
    <t>План мероприятий, проводимых в рамках муниципального задания</t>
  </si>
  <si>
    <t>Техническая группа, методист, ветеранские клубы по интересам МБУК "ДК ЛК"</t>
  </si>
  <si>
    <t>Ветеранский клуб по интересам Здоровье"</t>
  </si>
  <si>
    <t>СВОДНАЯ ИНФОРМАЦИЯ ПО ПЛАНИРУЕМЫМ МЕРОПРИЯТИЯМ</t>
  </si>
  <si>
    <t>СОГЛАСОВАНО:</t>
  </si>
  <si>
    <t>УТВЕРЖДАЮ:</t>
  </si>
  <si>
    <t>Директор МБУК "Дом культуры Ленинского комсомола"</t>
  </si>
  <si>
    <t>Б.Н. Можайкин</t>
  </si>
  <si>
    <t>Праздничный концерт, посвященный дню освобождения города Великие Луки от немецко-фашистских захватчиков</t>
  </si>
  <si>
    <t>Творческий отдел, творческие коллективы МБУК "ДК ЛК"</t>
  </si>
  <si>
    <t>Музыкально-литературная гостиная "Подвал бродячей собаки"</t>
  </si>
  <si>
    <t>Памятная акция, приуроченная ко дню снятия блокады Ленинграда</t>
  </si>
  <si>
    <t>взрослые</t>
  </si>
  <si>
    <t>Тематическая музыкально – литературная встреча с участием ветеранских клубов по интересам «Ленинградская симфония», посвященная 80-летию полного освобождения Ленинграда от фашистской блокады</t>
  </si>
  <si>
    <t>Областной фестиваль «О Родине, доблести и славе», посвященный 100-летию со дня рождения А. Матросова</t>
  </si>
  <si>
    <t>Ветеранский клуб по интересам "Россияночка"</t>
  </si>
  <si>
    <t>Ветеранский клуб по интересам "Цветы Великих Лук"</t>
  </si>
  <si>
    <t>Концертная программа для школьников от ветеранских клубов по интересам, приуроченная ко Дню защитника отечества</t>
  </si>
  <si>
    <t>Праздничный вечер для людей пенсионного возраста, приуроченный к международному женскому Дню и Дню защитника отечества</t>
  </si>
  <si>
    <t>Концертная программа, приуроченная к 145-летию УФСИН</t>
  </si>
  <si>
    <t>Концертная программа для жителей города "Весенний концерт"</t>
  </si>
  <si>
    <t>Спортивные состязания среди ветеранских клубов по интересам "Спортивная весна"</t>
  </si>
  <si>
    <t xml:space="preserve">Тематическая встреча Великолукского местного отделения Российского Красного Креста </t>
  </si>
  <si>
    <t>Выставка художников г. Великие Луки «О Родине, доблести и славе!»</t>
  </si>
  <si>
    <t>01.2024</t>
  </si>
  <si>
    <t>02.2024</t>
  </si>
  <si>
    <t>03.2024</t>
  </si>
  <si>
    <t>1 квартал 2024 г.</t>
  </si>
  <si>
    <t>за 1 квартал 2024 года</t>
  </si>
  <si>
    <t>за</t>
  </si>
  <si>
    <t>Председатель МУ "Комитет культуры Администрации города Великие Луки"</t>
  </si>
  <si>
    <t>Е.А. Савченко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</si>
</sst>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5"/>
      <color theme="1"/>
      <name val="Calibri"/>
      <family val="2"/>
      <scheme val="minor"/>
    </font>
    <font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119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center"/>
    </xf>
    <xf numFmtId="0" fontId="6" fillId="0" borderId="0" xfId="1" applyFont="1"/>
    <xf numFmtId="14" fontId="6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2" xfId="1" applyFont="1" applyBorder="1" applyAlignment="1">
      <alignment horizontal="center" vertical="center"/>
    </xf>
    <xf numFmtId="0" fontId="8" fillId="0" borderId="0" xfId="1" applyFont="1"/>
    <xf numFmtId="0" fontId="2" fillId="0" borderId="0" xfId="1" applyFont="1" applyAlignment="1">
      <alignment horizontal="center" vertical="top"/>
    </xf>
    <xf numFmtId="0" fontId="11" fillId="0" borderId="0" xfId="2" applyFont="1"/>
    <xf numFmtId="0" fontId="12" fillId="0" borderId="0" xfId="1" applyFont="1"/>
    <xf numFmtId="0" fontId="3" fillId="0" borderId="0" xfId="2" applyFont="1" applyAlignment="1">
      <alignment horizontal="center" vertical="top"/>
    </xf>
    <xf numFmtId="0" fontId="14" fillId="3" borderId="2" xfId="2" applyFont="1" applyFill="1" applyBorder="1" applyAlignment="1">
      <alignment vertical="center" wrapText="1"/>
    </xf>
    <xf numFmtId="0" fontId="13" fillId="3" borderId="2" xfId="2" applyFont="1" applyFill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left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vertical="center" wrapText="1"/>
    </xf>
    <xf numFmtId="3" fontId="14" fillId="2" borderId="2" xfId="2" applyNumberFormat="1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3" fontId="11" fillId="0" borderId="0" xfId="2" applyNumberFormat="1" applyFont="1"/>
    <xf numFmtId="0" fontId="16" fillId="0" borderId="0" xfId="1" applyFont="1"/>
    <xf numFmtId="0" fontId="10" fillId="0" borderId="0" xfId="2" applyFont="1"/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vertical="top"/>
    </xf>
    <xf numFmtId="0" fontId="2" fillId="2" borderId="2" xfId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top"/>
    </xf>
    <xf numFmtId="0" fontId="7" fillId="0" borderId="2" xfId="1" applyFont="1" applyBorder="1" applyAlignment="1">
      <alignment horizontal="center" vertical="center" wrapText="1"/>
    </xf>
    <xf numFmtId="0" fontId="15" fillId="0" borderId="0" xfId="1" applyFont="1" applyAlignment="1">
      <alignment vertical="top"/>
    </xf>
    <xf numFmtId="0" fontId="10" fillId="0" borderId="6" xfId="1" applyFont="1" applyBorder="1" applyAlignment="1">
      <alignment vertical="top"/>
    </xf>
    <xf numFmtId="0" fontId="13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right" vertical="center" wrapText="1"/>
    </xf>
    <xf numFmtId="0" fontId="17" fillId="0" borderId="0" xfId="1" applyFont="1" applyAlignment="1">
      <alignment horizontal="center"/>
    </xf>
    <xf numFmtId="0" fontId="14" fillId="0" borderId="2" xfId="2" applyFont="1" applyBorder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10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 vertical="center" indent="1"/>
    </xf>
    <xf numFmtId="0" fontId="2" fillId="2" borderId="2" xfId="1" applyFont="1" applyFill="1" applyBorder="1" applyAlignment="1">
      <alignment horizontal="left" vertical="center" indent="1"/>
    </xf>
    <xf numFmtId="0" fontId="2" fillId="2" borderId="2" xfId="1" applyFont="1" applyFill="1" applyBorder="1" applyAlignment="1">
      <alignment horizontal="left" vertical="center" wrapText="1" indent="1"/>
    </xf>
    <xf numFmtId="0" fontId="14" fillId="2" borderId="3" xfId="2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49" fontId="18" fillId="0" borderId="2" xfId="2" applyNumberFormat="1" applyFont="1" applyBorder="1" applyAlignment="1">
      <alignment horizontal="center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164" fontId="18" fillId="0" borderId="2" xfId="2" applyNumberFormat="1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5" fillId="0" borderId="1" xfId="1" applyFont="1" applyBorder="1" applyAlignment="1">
      <alignment vertical="top"/>
    </xf>
    <xf numFmtId="0" fontId="24" fillId="0" borderId="0" xfId="1" applyFont="1" applyAlignment="1">
      <alignment horizontal="left"/>
    </xf>
    <xf numFmtId="0" fontId="23" fillId="0" borderId="1" xfId="1" applyFont="1" applyBorder="1" applyAlignment="1">
      <alignment vertical="top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wrapText="1"/>
    </xf>
    <xf numFmtId="0" fontId="20" fillId="0" borderId="0" xfId="2" applyFont="1" applyAlignment="1">
      <alignment horizontal="left" wrapText="1"/>
    </xf>
    <xf numFmtId="0" fontId="10" fillId="0" borderId="0" xfId="2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top" wrapText="1"/>
    </xf>
    <xf numFmtId="0" fontId="14" fillId="2" borderId="3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0" fontId="14" fillId="2" borderId="2" xfId="2" applyFont="1" applyFill="1" applyBorder="1" applyAlignment="1">
      <alignment horizontal="left" vertical="center" wrapText="1"/>
    </xf>
    <xf numFmtId="0" fontId="14" fillId="2" borderId="3" xfId="2" applyFont="1" applyFill="1" applyBorder="1" applyAlignment="1">
      <alignment horizontal="left" vertical="center" wrapText="1"/>
    </xf>
    <xf numFmtId="0" fontId="14" fillId="2" borderId="4" xfId="2" applyFont="1" applyFill="1" applyBorder="1" applyAlignment="1">
      <alignment horizontal="left" vertical="center" wrapText="1"/>
    </xf>
    <xf numFmtId="0" fontId="14" fillId="2" borderId="5" xfId="2" applyFont="1" applyFill="1" applyBorder="1" applyAlignment="1">
      <alignment horizontal="left" vertical="center" wrapText="1"/>
    </xf>
    <xf numFmtId="0" fontId="10" fillId="0" borderId="0" xfId="1" applyFont="1" applyAlignment="1">
      <alignment horizontal="center"/>
    </xf>
    <xf numFmtId="0" fontId="17" fillId="0" borderId="6" xfId="1" applyFont="1" applyBorder="1" applyAlignment="1">
      <alignment horizontal="center" vertical="top"/>
    </xf>
    <xf numFmtId="0" fontId="2" fillId="0" borderId="2" xfId="1" applyFont="1" applyBorder="1" applyAlignment="1">
      <alignment horizontal="left" vertical="center" wrapText="1"/>
    </xf>
    <xf numFmtId="0" fontId="5" fillId="0" borderId="0" xfId="1" applyFont="1" applyAlignment="1">
      <alignment horizontal="center" wrapText="1"/>
    </xf>
    <xf numFmtId="0" fontId="2" fillId="0" borderId="2" xfId="1" applyFont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2" borderId="3" xfId="1" applyFont="1" applyFill="1" applyBorder="1" applyAlignment="1">
      <alignment horizontal="left" vertical="center" wrapText="1" indent="2"/>
    </xf>
    <xf numFmtId="0" fontId="2" fillId="2" borderId="4" xfId="1" applyFont="1" applyFill="1" applyBorder="1" applyAlignment="1">
      <alignment horizontal="left" vertical="center" wrapText="1" indent="2"/>
    </xf>
    <xf numFmtId="0" fontId="2" fillId="2" borderId="5" xfId="1" applyFont="1" applyFill="1" applyBorder="1" applyAlignment="1">
      <alignment horizontal="left" vertical="center" wrapText="1" indent="2"/>
    </xf>
    <xf numFmtId="0" fontId="3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left" vertical="center" wrapText="1" indent="2"/>
    </xf>
    <xf numFmtId="0" fontId="3" fillId="2" borderId="2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right" wrapText="1"/>
    </xf>
    <xf numFmtId="0" fontId="2" fillId="0" borderId="6" xfId="1" applyFont="1" applyBorder="1" applyAlignment="1">
      <alignment horizontal="center" vertical="top"/>
    </xf>
    <xf numFmtId="0" fontId="8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4" fillId="0" borderId="6" xfId="1" applyFont="1" applyBorder="1" applyAlignment="1">
      <alignment horizontal="center" vertical="top"/>
    </xf>
  </cellXfs>
  <cellStyles count="5">
    <cellStyle name="Обычный" xfId="0" builtinId="0"/>
    <cellStyle name="Обычный 2" xfId="1"/>
    <cellStyle name="Обычный 2 2" xfId="4"/>
    <cellStyle name="Обычный 3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O50"/>
  <sheetViews>
    <sheetView topLeftCell="F1" zoomScaleNormal="100" zoomScaleSheetLayoutView="40" workbookViewId="0">
      <pane ySplit="9" topLeftCell="A25" activePane="bottomLeft" state="frozen"/>
      <selection pane="bottomLeft" activeCell="H4" sqref="H4"/>
    </sheetView>
  </sheetViews>
  <sheetFormatPr defaultColWidth="9.140625" defaultRowHeight="16.5" x14ac:dyDescent="0.25"/>
  <cols>
    <col min="1" max="1" width="8.42578125" style="12" hidden="1" customWidth="1"/>
    <col min="2" max="2" width="42.85546875" style="12" hidden="1" customWidth="1"/>
    <col min="3" max="3" width="24.42578125" style="12" hidden="1" customWidth="1"/>
    <col min="4" max="4" width="30.140625" style="12" hidden="1" customWidth="1"/>
    <col min="5" max="5" width="27.140625" style="12" hidden="1" customWidth="1"/>
    <col min="6" max="6" width="8.28515625" style="12" customWidth="1"/>
    <col min="7" max="7" width="25.42578125" style="12" customWidth="1"/>
    <col min="8" max="9" width="43.42578125" style="12" customWidth="1"/>
    <col min="10" max="10" width="33.42578125" style="12" customWidth="1"/>
    <col min="11" max="11" width="26.140625" style="12" customWidth="1"/>
    <col min="12" max="12" width="25.42578125" style="12" customWidth="1"/>
    <col min="13" max="13" width="41.42578125" style="12" hidden="1" customWidth="1"/>
    <col min="14" max="16384" width="9.140625" style="12"/>
  </cols>
  <sheetData>
    <row r="1" spans="1:13" ht="26.25" customHeight="1" x14ac:dyDescent="0.4">
      <c r="F1" s="26" t="s">
        <v>97</v>
      </c>
      <c r="G1" s="26"/>
      <c r="H1" s="26"/>
      <c r="I1" s="26"/>
      <c r="J1" s="26"/>
      <c r="K1" s="26" t="s">
        <v>98</v>
      </c>
      <c r="L1" s="26"/>
    </row>
    <row r="2" spans="1:13" ht="48.75" customHeight="1" x14ac:dyDescent="0.4">
      <c r="F2" s="75" t="s">
        <v>123</v>
      </c>
      <c r="G2" s="75"/>
      <c r="H2" s="75"/>
      <c r="I2" s="26"/>
      <c r="J2" s="26"/>
      <c r="K2" s="75" t="s">
        <v>99</v>
      </c>
      <c r="L2" s="75"/>
    </row>
    <row r="3" spans="1:13" ht="29.25" customHeight="1" x14ac:dyDescent="0.3">
      <c r="B3" s="39"/>
      <c r="C3" s="39"/>
      <c r="D3" s="39"/>
      <c r="E3" s="39"/>
      <c r="F3" s="68"/>
      <c r="G3" s="68"/>
      <c r="H3" s="69" t="s">
        <v>124</v>
      </c>
      <c r="I3" s="39"/>
      <c r="J3" s="39"/>
      <c r="K3" s="70"/>
      <c r="L3" s="69" t="s">
        <v>100</v>
      </c>
    </row>
    <row r="4" spans="1:13" ht="33" customHeight="1" x14ac:dyDescent="0.4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33" customHeight="1" x14ac:dyDescent="0.25">
      <c r="C5" s="40"/>
      <c r="D5" s="40"/>
      <c r="E5" s="40"/>
      <c r="G5" s="77" t="s">
        <v>63</v>
      </c>
      <c r="H5" s="77"/>
      <c r="I5" s="77"/>
      <c r="J5" s="77"/>
      <c r="K5" s="77"/>
      <c r="L5" s="77"/>
      <c r="M5" s="43"/>
    </row>
    <row r="6" spans="1:13" ht="33" customHeight="1" x14ac:dyDescent="0.25">
      <c r="B6" s="41"/>
      <c r="C6" s="41"/>
      <c r="D6" s="41"/>
      <c r="E6" s="41"/>
      <c r="F6" s="78" t="s">
        <v>93</v>
      </c>
      <c r="G6" s="78"/>
      <c r="H6" s="78"/>
      <c r="I6" s="78"/>
      <c r="J6" s="78"/>
      <c r="K6" s="78"/>
      <c r="L6" s="78"/>
      <c r="M6" s="78"/>
    </row>
    <row r="7" spans="1:13" ht="36.75" customHeight="1" x14ac:dyDescent="0.25">
      <c r="B7" s="42"/>
      <c r="C7" s="42"/>
      <c r="D7" s="42"/>
      <c r="E7" s="42"/>
      <c r="F7" s="42"/>
      <c r="G7" s="42"/>
      <c r="H7" s="44" t="s">
        <v>122</v>
      </c>
      <c r="I7" s="79" t="s">
        <v>120</v>
      </c>
      <c r="J7" s="79"/>
    </row>
    <row r="8" spans="1:13" ht="27" customHeight="1" x14ac:dyDescent="0.25">
      <c r="B8" s="14"/>
      <c r="C8" s="14"/>
      <c r="D8" s="14"/>
      <c r="E8" s="14"/>
      <c r="F8" s="14"/>
      <c r="G8" s="14"/>
      <c r="H8" s="14"/>
      <c r="I8" s="80" t="s">
        <v>40</v>
      </c>
      <c r="J8" s="80"/>
      <c r="K8" s="14"/>
      <c r="L8" s="14"/>
    </row>
    <row r="9" spans="1:13" ht="78" customHeight="1" x14ac:dyDescent="0.25">
      <c r="A9" s="15" t="s">
        <v>7</v>
      </c>
      <c r="B9" s="36" t="s">
        <v>2</v>
      </c>
      <c r="C9" s="36" t="s">
        <v>8</v>
      </c>
      <c r="D9" s="35" t="s">
        <v>9</v>
      </c>
      <c r="E9" s="35" t="s">
        <v>10</v>
      </c>
      <c r="F9" s="16" t="s">
        <v>7</v>
      </c>
      <c r="G9" s="36" t="s">
        <v>22</v>
      </c>
      <c r="H9" s="36" t="s">
        <v>2</v>
      </c>
      <c r="I9" s="35" t="s">
        <v>34</v>
      </c>
      <c r="J9" s="35" t="s">
        <v>10</v>
      </c>
      <c r="K9" s="35" t="s">
        <v>57</v>
      </c>
      <c r="L9" s="35" t="s">
        <v>9</v>
      </c>
      <c r="M9" s="36" t="s">
        <v>3</v>
      </c>
    </row>
    <row r="10" spans="1:13" ht="67.5" customHeight="1" x14ac:dyDescent="0.25">
      <c r="A10" s="17">
        <v>1</v>
      </c>
      <c r="B10" s="18"/>
      <c r="C10" s="19"/>
      <c r="D10" s="19"/>
      <c r="E10" s="20"/>
      <c r="F10" s="60">
        <v>1</v>
      </c>
      <c r="G10" s="59" t="s">
        <v>117</v>
      </c>
      <c r="H10" s="65" t="s">
        <v>101</v>
      </c>
      <c r="I10" s="59" t="s">
        <v>85</v>
      </c>
      <c r="J10" s="61">
        <v>400</v>
      </c>
      <c r="K10" s="61" t="s">
        <v>66</v>
      </c>
      <c r="L10" s="61" t="s">
        <v>62</v>
      </c>
      <c r="M10" s="46"/>
    </row>
    <row r="11" spans="1:13" ht="67.5" customHeight="1" x14ac:dyDescent="0.25">
      <c r="A11" s="17"/>
      <c r="B11" s="18"/>
      <c r="C11" s="19"/>
      <c r="D11" s="19"/>
      <c r="E11" s="20"/>
      <c r="F11" s="60">
        <v>2</v>
      </c>
      <c r="G11" s="59" t="s">
        <v>117</v>
      </c>
      <c r="H11" s="65" t="s">
        <v>86</v>
      </c>
      <c r="I11" s="59" t="s">
        <v>70</v>
      </c>
      <c r="J11" s="61">
        <v>50</v>
      </c>
      <c r="K11" s="61" t="s">
        <v>64</v>
      </c>
      <c r="L11" s="61" t="s">
        <v>62</v>
      </c>
      <c r="M11" s="46"/>
    </row>
    <row r="12" spans="1:13" ht="47.25" x14ac:dyDescent="0.25">
      <c r="A12" s="17"/>
      <c r="B12" s="18"/>
      <c r="C12" s="19"/>
      <c r="D12" s="19"/>
      <c r="E12" s="20"/>
      <c r="F12" s="60">
        <v>3</v>
      </c>
      <c r="G12" s="59" t="s">
        <v>117</v>
      </c>
      <c r="H12" s="74" t="s">
        <v>115</v>
      </c>
      <c r="I12" s="59" t="s">
        <v>70</v>
      </c>
      <c r="J12" s="61">
        <v>90</v>
      </c>
      <c r="K12" s="61" t="s">
        <v>67</v>
      </c>
      <c r="L12" s="61" t="s">
        <v>62</v>
      </c>
      <c r="M12" s="46"/>
    </row>
    <row r="13" spans="1:13" ht="110.25" customHeight="1" x14ac:dyDescent="0.25">
      <c r="A13" s="17"/>
      <c r="B13" s="18"/>
      <c r="C13" s="19"/>
      <c r="D13" s="19"/>
      <c r="E13" s="20"/>
      <c r="F13" s="60">
        <v>4</v>
      </c>
      <c r="G13" s="59" t="s">
        <v>117</v>
      </c>
      <c r="H13" s="71" t="s">
        <v>106</v>
      </c>
      <c r="I13" s="59" t="s">
        <v>94</v>
      </c>
      <c r="J13" s="62">
        <v>118</v>
      </c>
      <c r="K13" s="61" t="s">
        <v>67</v>
      </c>
      <c r="L13" s="61" t="s">
        <v>62</v>
      </c>
      <c r="M13" s="21"/>
    </row>
    <row r="14" spans="1:13" ht="45" customHeight="1" x14ac:dyDescent="0.25">
      <c r="A14" s="17"/>
      <c r="B14" s="18"/>
      <c r="C14" s="19"/>
      <c r="D14" s="19"/>
      <c r="E14" s="20"/>
      <c r="F14" s="60">
        <v>5</v>
      </c>
      <c r="G14" s="59" t="s">
        <v>117</v>
      </c>
      <c r="H14" s="65" t="s">
        <v>104</v>
      </c>
      <c r="I14" s="59" t="s">
        <v>102</v>
      </c>
      <c r="J14" s="61">
        <v>100</v>
      </c>
      <c r="K14" s="61" t="s">
        <v>66</v>
      </c>
      <c r="L14" s="61" t="s">
        <v>62</v>
      </c>
      <c r="M14" s="21"/>
    </row>
    <row r="15" spans="1:13" ht="45" customHeight="1" x14ac:dyDescent="0.25">
      <c r="A15" s="17"/>
      <c r="B15" s="18"/>
      <c r="C15" s="19"/>
      <c r="D15" s="19"/>
      <c r="E15" s="20"/>
      <c r="F15" s="60">
        <v>6</v>
      </c>
      <c r="G15" s="59" t="s">
        <v>118</v>
      </c>
      <c r="H15" s="65" t="s">
        <v>107</v>
      </c>
      <c r="I15" s="59" t="s">
        <v>70</v>
      </c>
      <c r="J15" s="61">
        <v>500</v>
      </c>
      <c r="K15" s="61" t="s">
        <v>66</v>
      </c>
      <c r="L15" s="61" t="s">
        <v>62</v>
      </c>
      <c r="M15" s="21"/>
    </row>
    <row r="16" spans="1:13" ht="46.5" customHeight="1" x14ac:dyDescent="0.25">
      <c r="A16" s="17"/>
      <c r="B16" s="18"/>
      <c r="C16" s="19"/>
      <c r="D16" s="19"/>
      <c r="E16" s="20"/>
      <c r="F16" s="60">
        <v>7</v>
      </c>
      <c r="G16" s="59" t="s">
        <v>118</v>
      </c>
      <c r="H16" s="65" t="s">
        <v>90</v>
      </c>
      <c r="I16" s="59" t="s">
        <v>70</v>
      </c>
      <c r="J16" s="61">
        <v>50</v>
      </c>
      <c r="K16" s="61" t="s">
        <v>64</v>
      </c>
      <c r="L16" s="61" t="s">
        <v>62</v>
      </c>
      <c r="M16" s="21"/>
    </row>
    <row r="17" spans="1:13" ht="35.25" customHeight="1" x14ac:dyDescent="0.25">
      <c r="A17" s="17"/>
      <c r="B17" s="18"/>
      <c r="C17" s="19"/>
      <c r="D17" s="19"/>
      <c r="E17" s="20"/>
      <c r="F17" s="60">
        <v>8</v>
      </c>
      <c r="G17" s="59" t="s">
        <v>118</v>
      </c>
      <c r="H17" s="73" t="s">
        <v>116</v>
      </c>
      <c r="I17" s="59" t="s">
        <v>70</v>
      </c>
      <c r="J17" s="61">
        <v>1200</v>
      </c>
      <c r="K17" s="61" t="s">
        <v>66</v>
      </c>
      <c r="L17" s="61" t="s">
        <v>62</v>
      </c>
      <c r="M17" s="21"/>
    </row>
    <row r="18" spans="1:13" ht="35.25" customHeight="1" x14ac:dyDescent="0.25">
      <c r="A18" s="17"/>
      <c r="B18" s="18"/>
      <c r="C18" s="19"/>
      <c r="D18" s="19"/>
      <c r="E18" s="20"/>
      <c r="F18" s="60">
        <v>9</v>
      </c>
      <c r="G18" s="59" t="s">
        <v>118</v>
      </c>
      <c r="H18" s="67" t="s">
        <v>103</v>
      </c>
      <c r="I18" s="59" t="s">
        <v>87</v>
      </c>
      <c r="J18" s="62">
        <v>150</v>
      </c>
      <c r="K18" s="61" t="s">
        <v>91</v>
      </c>
      <c r="L18" s="61" t="s">
        <v>62</v>
      </c>
      <c r="M18" s="21"/>
    </row>
    <row r="19" spans="1:13" ht="63" x14ac:dyDescent="0.25">
      <c r="A19" s="17"/>
      <c r="B19" s="18"/>
      <c r="C19" s="19"/>
      <c r="D19" s="19"/>
      <c r="E19" s="20"/>
      <c r="F19" s="60">
        <v>10</v>
      </c>
      <c r="G19" s="59" t="s">
        <v>118</v>
      </c>
      <c r="H19" s="72" t="s">
        <v>110</v>
      </c>
      <c r="I19" s="59" t="s">
        <v>68</v>
      </c>
      <c r="J19" s="62">
        <v>130</v>
      </c>
      <c r="K19" s="61" t="s">
        <v>91</v>
      </c>
      <c r="L19" s="61" t="s">
        <v>62</v>
      </c>
      <c r="M19" s="21"/>
    </row>
    <row r="20" spans="1:13" ht="47.25" x14ac:dyDescent="0.25">
      <c r="A20" s="17"/>
      <c r="B20" s="18"/>
      <c r="C20" s="19"/>
      <c r="D20" s="19"/>
      <c r="E20" s="20"/>
      <c r="F20" s="60">
        <v>11</v>
      </c>
      <c r="G20" s="59" t="s">
        <v>118</v>
      </c>
      <c r="H20" s="66" t="s">
        <v>115</v>
      </c>
      <c r="I20" s="59" t="s">
        <v>70</v>
      </c>
      <c r="J20" s="61">
        <v>70</v>
      </c>
      <c r="K20" s="61" t="s">
        <v>67</v>
      </c>
      <c r="L20" s="61" t="s">
        <v>62</v>
      </c>
      <c r="M20" s="21"/>
    </row>
    <row r="21" spans="1:13" ht="45.75" customHeight="1" x14ac:dyDescent="0.25">
      <c r="A21" s="17"/>
      <c r="B21" s="18"/>
      <c r="C21" s="19"/>
      <c r="D21" s="19"/>
      <c r="E21" s="20"/>
      <c r="F21" s="60">
        <v>12</v>
      </c>
      <c r="G21" s="59" t="s">
        <v>119</v>
      </c>
      <c r="H21" s="65" t="s">
        <v>112</v>
      </c>
      <c r="I21" s="59" t="s">
        <v>87</v>
      </c>
      <c r="J21" s="62">
        <v>150</v>
      </c>
      <c r="K21" s="61" t="s">
        <v>105</v>
      </c>
      <c r="L21" s="61" t="s">
        <v>62</v>
      </c>
      <c r="M21" s="21"/>
    </row>
    <row r="22" spans="1:13" ht="39.75" customHeight="1" x14ac:dyDescent="0.25">
      <c r="A22" s="17"/>
      <c r="B22" s="18"/>
      <c r="C22" s="19"/>
      <c r="D22" s="19"/>
      <c r="E22" s="20"/>
      <c r="F22" s="60">
        <v>13</v>
      </c>
      <c r="G22" s="59" t="s">
        <v>119</v>
      </c>
      <c r="H22" s="65" t="s">
        <v>92</v>
      </c>
      <c r="I22" s="59" t="s">
        <v>70</v>
      </c>
      <c r="J22" s="61">
        <v>50</v>
      </c>
      <c r="K22" s="61" t="s">
        <v>64</v>
      </c>
      <c r="L22" s="61" t="s">
        <v>62</v>
      </c>
      <c r="M22" s="21"/>
    </row>
    <row r="23" spans="1:13" ht="48" customHeight="1" x14ac:dyDescent="0.25">
      <c r="A23" s="17"/>
      <c r="B23" s="18"/>
      <c r="C23" s="19"/>
      <c r="D23" s="19"/>
      <c r="E23" s="20"/>
      <c r="F23" s="60">
        <v>14</v>
      </c>
      <c r="G23" s="59" t="s">
        <v>119</v>
      </c>
      <c r="H23" s="65" t="s">
        <v>113</v>
      </c>
      <c r="I23" s="59" t="s">
        <v>87</v>
      </c>
      <c r="J23" s="62">
        <v>450</v>
      </c>
      <c r="K23" s="61" t="s">
        <v>105</v>
      </c>
      <c r="L23" s="61" t="s">
        <v>62</v>
      </c>
      <c r="M23" s="21"/>
    </row>
    <row r="24" spans="1:13" ht="63" x14ac:dyDescent="0.25">
      <c r="A24" s="17"/>
      <c r="B24" s="18"/>
      <c r="C24" s="19"/>
      <c r="D24" s="19"/>
      <c r="E24" s="20"/>
      <c r="F24" s="60">
        <v>15</v>
      </c>
      <c r="G24" s="59" t="s">
        <v>119</v>
      </c>
      <c r="H24" s="66" t="s">
        <v>111</v>
      </c>
      <c r="I24" s="59" t="s">
        <v>68</v>
      </c>
      <c r="J24" s="62">
        <v>150</v>
      </c>
      <c r="K24" s="61" t="s">
        <v>67</v>
      </c>
      <c r="L24" s="61" t="s">
        <v>62</v>
      </c>
      <c r="M24" s="21"/>
    </row>
    <row r="25" spans="1:13" ht="47.25" x14ac:dyDescent="0.25">
      <c r="A25" s="17"/>
      <c r="B25" s="18"/>
      <c r="C25" s="19"/>
      <c r="D25" s="19"/>
      <c r="E25" s="20"/>
      <c r="F25" s="60">
        <v>16</v>
      </c>
      <c r="G25" s="59" t="s">
        <v>119</v>
      </c>
      <c r="H25" s="66" t="s">
        <v>114</v>
      </c>
      <c r="I25" s="59" t="s">
        <v>68</v>
      </c>
      <c r="J25" s="62">
        <v>120</v>
      </c>
      <c r="K25" s="61" t="s">
        <v>67</v>
      </c>
      <c r="L25" s="61" t="s">
        <v>62</v>
      </c>
      <c r="M25" s="21"/>
    </row>
    <row r="26" spans="1:13" ht="53.25" customHeight="1" x14ac:dyDescent="0.25">
      <c r="A26" s="17"/>
      <c r="B26" s="18"/>
      <c r="C26" s="19"/>
      <c r="D26" s="19"/>
      <c r="E26" s="20"/>
      <c r="F26" s="60">
        <v>17</v>
      </c>
      <c r="G26" s="59" t="s">
        <v>119</v>
      </c>
      <c r="H26" s="65" t="s">
        <v>89</v>
      </c>
      <c r="I26" s="59" t="s">
        <v>69</v>
      </c>
      <c r="J26" s="61">
        <v>570</v>
      </c>
      <c r="K26" s="61" t="s">
        <v>66</v>
      </c>
      <c r="L26" s="61" t="s">
        <v>62</v>
      </c>
      <c r="M26" s="21"/>
    </row>
    <row r="27" spans="1:13" ht="33.75" customHeight="1" x14ac:dyDescent="0.25">
      <c r="A27" s="81" t="s">
        <v>10</v>
      </c>
      <c r="B27" s="82"/>
      <c r="C27" s="82"/>
      <c r="D27" s="83"/>
      <c r="E27" s="22">
        <f>SUM(E10:E26)</f>
        <v>0</v>
      </c>
      <c r="F27" s="54" t="s">
        <v>10</v>
      </c>
      <c r="G27" s="55"/>
      <c r="H27" s="55"/>
      <c r="I27" s="55"/>
      <c r="J27" s="22">
        <f>SUM(J10:J26)</f>
        <v>4348</v>
      </c>
      <c r="K27" s="22"/>
      <c r="L27" s="22"/>
      <c r="M27" s="23"/>
    </row>
    <row r="28" spans="1:13" ht="32.25" customHeight="1" x14ac:dyDescent="0.25">
      <c r="A28" s="84" t="s">
        <v>11</v>
      </c>
      <c r="B28" s="84"/>
      <c r="C28" s="84"/>
      <c r="D28" s="84"/>
      <c r="E28" s="22" t="e">
        <f>#REF!</f>
        <v>#REF!</v>
      </c>
      <c r="F28" s="85" t="s">
        <v>11</v>
      </c>
      <c r="G28" s="86"/>
      <c r="H28" s="86"/>
      <c r="I28" s="87"/>
      <c r="J28" s="22">
        <v>17</v>
      </c>
      <c r="K28" s="22"/>
      <c r="L28" s="22"/>
      <c r="M28" s="23"/>
    </row>
    <row r="29" spans="1:13" ht="17.100000000000001" customHeight="1" x14ac:dyDescent="0.25">
      <c r="F29" s="24"/>
      <c r="G29" s="24"/>
      <c r="H29" s="24"/>
      <c r="I29" s="24"/>
      <c r="J29" s="24"/>
      <c r="K29" s="24"/>
      <c r="L29" s="24"/>
    </row>
    <row r="30" spans="1:13" ht="31.5" customHeight="1" x14ac:dyDescent="0.4">
      <c r="D30" s="24"/>
      <c r="F30" s="88" t="s">
        <v>4</v>
      </c>
      <c r="G30" s="88"/>
      <c r="H30" s="88"/>
      <c r="I30" s="88"/>
      <c r="J30" s="50"/>
      <c r="K30" s="50"/>
      <c r="L30" s="50"/>
    </row>
    <row r="31" spans="1:13" ht="24.75" customHeight="1" x14ac:dyDescent="0.25">
      <c r="J31" s="89" t="s">
        <v>5</v>
      </c>
      <c r="K31" s="89"/>
      <c r="L31" s="89"/>
    </row>
    <row r="32" spans="1:13" ht="34.5" customHeight="1" x14ac:dyDescent="0.3">
      <c r="J32" s="63"/>
      <c r="K32" s="63"/>
    </row>
    <row r="33" spans="1:15" ht="27.75" customHeight="1" x14ac:dyDescent="0.25">
      <c r="J33" s="89" t="s">
        <v>6</v>
      </c>
      <c r="K33" s="89"/>
    </row>
    <row r="34" spans="1:15" ht="23.25" customHeight="1" x14ac:dyDescent="0.4">
      <c r="H34" s="13"/>
      <c r="I34" s="13"/>
      <c r="J34" s="25"/>
      <c r="K34" s="25"/>
      <c r="L34" s="25"/>
    </row>
    <row r="35" spans="1:15" ht="17.100000000000001" customHeight="1" x14ac:dyDescent="0.4">
      <c r="A35" s="26"/>
      <c r="B35" s="76"/>
      <c r="C35" s="76"/>
      <c r="D35" s="26"/>
      <c r="E35" s="26"/>
      <c r="F35" s="26"/>
      <c r="G35" s="26"/>
      <c r="H35" s="13"/>
      <c r="I35" s="13"/>
      <c r="L35" s="45"/>
      <c r="M35" s="25"/>
      <c r="N35" s="25"/>
      <c r="O35" s="25"/>
    </row>
    <row r="36" spans="1:15" ht="17.100000000000001" customHeight="1" x14ac:dyDescent="0.4">
      <c r="H36" s="13"/>
      <c r="I36" s="13"/>
      <c r="L36" s="37"/>
      <c r="M36" s="25"/>
      <c r="N36" s="25"/>
      <c r="O36" s="25"/>
    </row>
    <row r="37" spans="1:15" ht="17.100000000000001" customHeight="1" x14ac:dyDescent="0.25"/>
    <row r="38" spans="1:15" ht="17.100000000000001" customHeight="1" x14ac:dyDescent="0.25"/>
    <row r="39" spans="1:15" ht="17.100000000000001" customHeight="1" x14ac:dyDescent="0.25"/>
    <row r="40" spans="1:15" ht="17.100000000000001" customHeight="1" x14ac:dyDescent="0.25"/>
    <row r="41" spans="1:15" ht="17.100000000000001" customHeight="1" x14ac:dyDescent="0.25"/>
    <row r="42" spans="1:15" ht="17.100000000000001" customHeight="1" x14ac:dyDescent="0.25"/>
    <row r="43" spans="1:15" ht="17.100000000000001" customHeight="1" x14ac:dyDescent="0.25"/>
    <row r="44" spans="1:15" ht="17.100000000000001" customHeight="1" x14ac:dyDescent="0.25"/>
    <row r="45" spans="1:15" ht="17.100000000000001" customHeight="1" x14ac:dyDescent="0.25"/>
    <row r="46" spans="1:15" ht="17.100000000000001" customHeight="1" x14ac:dyDescent="0.25"/>
    <row r="47" spans="1:15" ht="17.100000000000001" customHeight="1" x14ac:dyDescent="0.25"/>
    <row r="48" spans="1:15" ht="17.100000000000001" customHeight="1" x14ac:dyDescent="0.25"/>
    <row r="49" ht="17.100000000000001" customHeight="1" x14ac:dyDescent="0.25"/>
    <row r="50" ht="17.100000000000001" customHeight="1" x14ac:dyDescent="0.25"/>
  </sheetData>
  <sortState ref="G10:L26">
    <sortCondition ref="G10"/>
  </sortState>
  <mergeCells count="13">
    <mergeCell ref="F2:H2"/>
    <mergeCell ref="K2:L2"/>
    <mergeCell ref="B35:C35"/>
    <mergeCell ref="G5:L5"/>
    <mergeCell ref="F6:M6"/>
    <mergeCell ref="I7:J7"/>
    <mergeCell ref="I8:J8"/>
    <mergeCell ref="A27:D27"/>
    <mergeCell ref="A28:D28"/>
    <mergeCell ref="F28:I28"/>
    <mergeCell ref="F30:I30"/>
    <mergeCell ref="J31:L31"/>
    <mergeCell ref="J33:K33"/>
  </mergeCells>
  <phoneticPr fontId="19" type="noConversion"/>
  <pageMargins left="0.39370078740157483" right="0.39370078740157483" top="0.98425196850393704" bottom="0.39370078740157483" header="0" footer="0"/>
  <pageSetup paperSize="9" scale="66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H49"/>
  <sheetViews>
    <sheetView topLeftCell="A13" zoomScale="85" zoomScaleNormal="85" zoomScaleSheetLayoutView="85" workbookViewId="0">
      <selection activeCell="A7" sqref="A7"/>
    </sheetView>
  </sheetViews>
  <sheetFormatPr defaultRowHeight="15" x14ac:dyDescent="0.25"/>
  <cols>
    <col min="1" max="1" width="6.140625" style="1" customWidth="1"/>
    <col min="2" max="2" width="73" style="1" customWidth="1"/>
    <col min="3" max="3" width="27.7109375" style="1" hidden="1" customWidth="1"/>
    <col min="4" max="4" width="18" style="1" customWidth="1"/>
    <col min="5" max="5" width="22.5703125" style="1" customWidth="1"/>
    <col min="6" max="16384" width="9.140625" style="1"/>
  </cols>
  <sheetData>
    <row r="1" spans="1:8" ht="15.75" customHeight="1" x14ac:dyDescent="0.3">
      <c r="A1" s="93" t="s">
        <v>36</v>
      </c>
      <c r="B1" s="93"/>
      <c r="C1" s="93"/>
      <c r="D1" s="93"/>
      <c r="E1" s="93"/>
    </row>
    <row r="2" spans="1:8" ht="15.75" customHeight="1" x14ac:dyDescent="0.3">
      <c r="A2" s="48"/>
      <c r="B2" s="97" t="s">
        <v>63</v>
      </c>
      <c r="C2" s="97"/>
      <c r="D2" s="97"/>
      <c r="E2" s="10"/>
      <c r="F2" s="10"/>
    </row>
    <row r="3" spans="1:8" ht="15.75" customHeight="1" x14ac:dyDescent="0.3">
      <c r="A3" s="48"/>
      <c r="B3" s="98" t="s">
        <v>0</v>
      </c>
      <c r="C3" s="98"/>
      <c r="D3" s="98"/>
      <c r="E3" s="49"/>
      <c r="F3" s="49"/>
    </row>
    <row r="4" spans="1:8" ht="49.5" customHeight="1" x14ac:dyDescent="0.3">
      <c r="A4" s="91" t="s">
        <v>25</v>
      </c>
      <c r="B4" s="91"/>
      <c r="C4" s="91"/>
      <c r="D4" s="91"/>
      <c r="E4" s="91"/>
    </row>
    <row r="5" spans="1:8" ht="19.5" customHeight="1" x14ac:dyDescent="0.25">
      <c r="A5" s="100" t="s">
        <v>23</v>
      </c>
      <c r="B5" s="100"/>
      <c r="C5" s="100"/>
      <c r="D5" s="100"/>
      <c r="E5" s="100"/>
    </row>
    <row r="6" spans="1:8" ht="19.5" customHeight="1" x14ac:dyDescent="0.3">
      <c r="A6" s="99" t="s">
        <v>121</v>
      </c>
      <c r="B6" s="99"/>
      <c r="C6" s="99"/>
      <c r="D6" s="99"/>
      <c r="E6" s="99"/>
    </row>
    <row r="7" spans="1:8" ht="12" customHeight="1" x14ac:dyDescent="0.3">
      <c r="A7" s="2"/>
      <c r="B7" s="4"/>
      <c r="C7" s="3"/>
      <c r="D7" s="3"/>
    </row>
    <row r="8" spans="1:8" ht="98.25" customHeight="1" x14ac:dyDescent="0.25">
      <c r="A8" s="5" t="s">
        <v>1</v>
      </c>
      <c r="B8" s="5" t="s">
        <v>21</v>
      </c>
      <c r="C8" s="6" t="s">
        <v>12</v>
      </c>
      <c r="D8" s="6" t="s">
        <v>24</v>
      </c>
      <c r="E8" s="5" t="s">
        <v>3</v>
      </c>
      <c r="F8" s="7"/>
    </row>
    <row r="9" spans="1:8" ht="17.25" customHeight="1" x14ac:dyDescent="0.25">
      <c r="A9" s="94" t="s">
        <v>13</v>
      </c>
      <c r="B9" s="95"/>
      <c r="C9" s="95"/>
      <c r="D9" s="95"/>
      <c r="E9" s="96"/>
      <c r="F9" s="7"/>
      <c r="G9" s="7"/>
      <c r="H9" s="8"/>
    </row>
    <row r="10" spans="1:8" ht="18.75" x14ac:dyDescent="0.25">
      <c r="A10" s="5">
        <v>1</v>
      </c>
      <c r="B10" s="51" t="s">
        <v>65</v>
      </c>
      <c r="C10" s="9" t="s">
        <v>18</v>
      </c>
      <c r="D10" s="9">
        <v>8</v>
      </c>
      <c r="E10" s="28"/>
    </row>
    <row r="11" spans="1:8" ht="21" hidden="1" customHeight="1" x14ac:dyDescent="0.25">
      <c r="A11" s="5"/>
      <c r="B11" s="9"/>
      <c r="C11" s="38" t="s">
        <v>19</v>
      </c>
      <c r="D11" s="9">
        <v>0</v>
      </c>
      <c r="E11" s="38"/>
    </row>
    <row r="12" spans="1:8" ht="32.25" customHeight="1" x14ac:dyDescent="0.25">
      <c r="A12" s="5">
        <v>2</v>
      </c>
      <c r="B12" s="51" t="s">
        <v>80</v>
      </c>
      <c r="C12" s="9"/>
      <c r="D12" s="9">
        <v>27</v>
      </c>
      <c r="E12" s="28"/>
    </row>
    <row r="13" spans="1:8" ht="19.5" customHeight="1" x14ac:dyDescent="0.25">
      <c r="A13" s="92" t="s">
        <v>27</v>
      </c>
      <c r="B13" s="92"/>
      <c r="C13" s="92"/>
      <c r="D13" s="9">
        <f>SUM(D10:D12)</f>
        <v>35</v>
      </c>
      <c r="E13" s="28"/>
    </row>
    <row r="14" spans="1:8" ht="19.5" customHeight="1" x14ac:dyDescent="0.25">
      <c r="A14" s="90" t="s">
        <v>28</v>
      </c>
      <c r="B14" s="90"/>
      <c r="C14" s="90"/>
      <c r="D14" s="31">
        <f>ROUND(D13/$D$43*100,1)</f>
        <v>11.7</v>
      </c>
      <c r="E14" s="28"/>
    </row>
    <row r="15" spans="1:8" ht="18.75" x14ac:dyDescent="0.25">
      <c r="A15" s="103" t="s">
        <v>14</v>
      </c>
      <c r="B15" s="103"/>
      <c r="C15" s="103"/>
      <c r="D15" s="103"/>
      <c r="E15" s="103"/>
    </row>
    <row r="16" spans="1:8" ht="18.75" x14ac:dyDescent="0.25">
      <c r="A16" s="5">
        <v>3</v>
      </c>
      <c r="B16" s="51" t="s">
        <v>108</v>
      </c>
      <c r="C16" s="9"/>
      <c r="D16" s="9">
        <v>19</v>
      </c>
      <c r="E16" s="28"/>
    </row>
    <row r="17" spans="1:5" ht="18.75" x14ac:dyDescent="0.25">
      <c r="A17" s="5">
        <v>4</v>
      </c>
      <c r="B17" s="51" t="s">
        <v>76</v>
      </c>
      <c r="C17" s="9"/>
      <c r="D17" s="9">
        <v>20</v>
      </c>
      <c r="E17" s="28"/>
    </row>
    <row r="18" spans="1:5" ht="18.75" x14ac:dyDescent="0.25">
      <c r="A18" s="5">
        <v>5</v>
      </c>
      <c r="B18" s="51" t="s">
        <v>77</v>
      </c>
      <c r="C18" s="9"/>
      <c r="D18" s="9">
        <v>15</v>
      </c>
      <c r="E18" s="28"/>
    </row>
    <row r="19" spans="1:5" ht="18.75" x14ac:dyDescent="0.25">
      <c r="A19" s="5">
        <v>6</v>
      </c>
      <c r="B19" s="51" t="s">
        <v>78</v>
      </c>
      <c r="C19" s="9"/>
      <c r="D19" s="9">
        <v>15</v>
      </c>
      <c r="E19" s="28"/>
    </row>
    <row r="20" spans="1:5" ht="18.75" x14ac:dyDescent="0.25">
      <c r="A20" s="5">
        <v>7</v>
      </c>
      <c r="B20" s="51" t="s">
        <v>79</v>
      </c>
      <c r="C20" s="9"/>
      <c r="D20" s="9">
        <v>15</v>
      </c>
      <c r="E20" s="28"/>
    </row>
    <row r="21" spans="1:5" ht="18.75" x14ac:dyDescent="0.25">
      <c r="A21" s="5">
        <v>8</v>
      </c>
      <c r="B21" s="51" t="s">
        <v>61</v>
      </c>
      <c r="C21" s="9"/>
      <c r="D21" s="9">
        <v>16</v>
      </c>
      <c r="E21" s="28"/>
    </row>
    <row r="22" spans="1:5" ht="18.75" x14ac:dyDescent="0.25">
      <c r="A22" s="5">
        <v>9</v>
      </c>
      <c r="B22" s="51" t="s">
        <v>109</v>
      </c>
      <c r="C22" s="9"/>
      <c r="D22" s="9">
        <v>10</v>
      </c>
      <c r="E22" s="28"/>
    </row>
    <row r="23" spans="1:5" ht="18.75" x14ac:dyDescent="0.25">
      <c r="A23" s="5">
        <v>10</v>
      </c>
      <c r="B23" s="51" t="s">
        <v>81</v>
      </c>
      <c r="C23" s="9"/>
      <c r="D23" s="9">
        <v>20</v>
      </c>
      <c r="E23" s="28"/>
    </row>
    <row r="24" spans="1:5" ht="18.75" x14ac:dyDescent="0.25">
      <c r="A24" s="5">
        <v>11</v>
      </c>
      <c r="B24" s="51" t="s">
        <v>95</v>
      </c>
      <c r="C24" s="9"/>
      <c r="D24" s="9">
        <v>15</v>
      </c>
      <c r="E24" s="28"/>
    </row>
    <row r="25" spans="1:5" ht="18.75" x14ac:dyDescent="0.25">
      <c r="A25" s="5">
        <v>12</v>
      </c>
      <c r="B25" s="51" t="s">
        <v>82</v>
      </c>
      <c r="C25" s="9"/>
      <c r="D25" s="9">
        <v>20</v>
      </c>
      <c r="E25" s="28"/>
    </row>
    <row r="26" spans="1:5" ht="18.75" x14ac:dyDescent="0.25">
      <c r="A26" s="5">
        <v>13</v>
      </c>
      <c r="B26" s="51" t="s">
        <v>83</v>
      </c>
      <c r="C26" s="9"/>
      <c r="D26" s="9">
        <v>15</v>
      </c>
      <c r="E26" s="28"/>
    </row>
    <row r="27" spans="1:5" ht="18.75" x14ac:dyDescent="0.25">
      <c r="A27" s="5">
        <v>14</v>
      </c>
      <c r="B27" s="51" t="s">
        <v>84</v>
      </c>
      <c r="C27" s="9"/>
      <c r="D27" s="9">
        <v>25</v>
      </c>
      <c r="E27" s="28"/>
    </row>
    <row r="28" spans="1:5" ht="18.75" x14ac:dyDescent="0.25">
      <c r="A28" s="5">
        <v>15</v>
      </c>
      <c r="B28" s="51" t="s">
        <v>75</v>
      </c>
      <c r="C28" s="9"/>
      <c r="D28" s="9">
        <v>20</v>
      </c>
      <c r="E28" s="28"/>
    </row>
    <row r="29" spans="1:5" ht="18.75" customHeight="1" x14ac:dyDescent="0.25">
      <c r="A29" s="92" t="s">
        <v>73</v>
      </c>
      <c r="B29" s="92"/>
      <c r="C29" s="92"/>
      <c r="D29" s="9">
        <f>SUM(D15:D28)</f>
        <v>225</v>
      </c>
      <c r="E29" s="28"/>
    </row>
    <row r="30" spans="1:5" ht="19.5" customHeight="1" x14ac:dyDescent="0.25">
      <c r="A30" s="90" t="s">
        <v>29</v>
      </c>
      <c r="B30" s="90"/>
      <c r="C30" s="90"/>
      <c r="D30" s="31">
        <f>ROUND(D29/$D$43*100,1)</f>
        <v>75.5</v>
      </c>
      <c r="E30" s="28"/>
    </row>
    <row r="31" spans="1:5" ht="18.75" x14ac:dyDescent="0.25">
      <c r="A31" s="103" t="s">
        <v>15</v>
      </c>
      <c r="B31" s="103"/>
      <c r="C31" s="103"/>
      <c r="D31" s="103"/>
      <c r="E31" s="103"/>
    </row>
    <row r="32" spans="1:5" ht="37.5" x14ac:dyDescent="0.25">
      <c r="A32" s="5">
        <v>16</v>
      </c>
      <c r="B32" s="64" t="s">
        <v>71</v>
      </c>
      <c r="C32" s="9"/>
      <c r="D32" s="9">
        <v>15</v>
      </c>
      <c r="E32" s="28"/>
    </row>
    <row r="33" spans="1:6" ht="37.5" x14ac:dyDescent="0.25">
      <c r="A33" s="5">
        <v>17</v>
      </c>
      <c r="B33" s="64" t="s">
        <v>88</v>
      </c>
      <c r="C33" s="9"/>
      <c r="D33" s="9">
        <v>10</v>
      </c>
      <c r="E33" s="28"/>
    </row>
    <row r="34" spans="1:6" ht="18.75" x14ac:dyDescent="0.25">
      <c r="A34" s="5">
        <v>18</v>
      </c>
      <c r="B34" s="51" t="s">
        <v>72</v>
      </c>
      <c r="C34" s="9"/>
      <c r="D34" s="9">
        <v>13</v>
      </c>
      <c r="E34" s="28"/>
    </row>
    <row r="35" spans="1:6" ht="18.75" x14ac:dyDescent="0.25">
      <c r="A35" s="92" t="s">
        <v>74</v>
      </c>
      <c r="B35" s="92"/>
      <c r="C35" s="92"/>
      <c r="D35" s="9">
        <f>SUM(D32:D34)</f>
        <v>38</v>
      </c>
      <c r="E35" s="9"/>
    </row>
    <row r="36" spans="1:6" ht="19.5" customHeight="1" x14ac:dyDescent="0.25">
      <c r="A36" s="90" t="s">
        <v>30</v>
      </c>
      <c r="B36" s="90"/>
      <c r="C36" s="90"/>
      <c r="D36" s="31">
        <f>ROUND(D35/$D$43*100,1)</f>
        <v>12.8</v>
      </c>
      <c r="E36" s="9"/>
    </row>
    <row r="37" spans="1:6" ht="18.75" hidden="1" x14ac:dyDescent="0.25">
      <c r="A37" s="103" t="s">
        <v>17</v>
      </c>
      <c r="B37" s="103"/>
      <c r="C37" s="103"/>
      <c r="D37" s="103"/>
      <c r="E37" s="103"/>
    </row>
    <row r="38" spans="1:6" ht="18.75" hidden="1" x14ac:dyDescent="0.25">
      <c r="A38" s="5">
        <v>20</v>
      </c>
      <c r="B38" s="27"/>
      <c r="C38" s="27"/>
      <c r="D38" s="5">
        <v>0</v>
      </c>
      <c r="E38" s="27"/>
    </row>
    <row r="39" spans="1:6" ht="18.75" hidden="1" x14ac:dyDescent="0.25">
      <c r="A39" s="5">
        <v>21</v>
      </c>
      <c r="B39" s="27"/>
      <c r="C39" s="27"/>
      <c r="D39" s="5">
        <v>0</v>
      </c>
      <c r="E39" s="27"/>
    </row>
    <row r="40" spans="1:6" ht="18.75" hidden="1" customHeight="1" x14ac:dyDescent="0.25">
      <c r="A40" s="5">
        <v>22</v>
      </c>
      <c r="B40" s="27"/>
      <c r="C40" s="27"/>
      <c r="D40" s="5">
        <v>0</v>
      </c>
      <c r="E40" s="27"/>
    </row>
    <row r="41" spans="1:6" ht="35.25" hidden="1" customHeight="1" x14ac:dyDescent="0.25">
      <c r="A41" s="92" t="s">
        <v>20</v>
      </c>
      <c r="B41" s="92"/>
      <c r="C41" s="92"/>
      <c r="D41" s="9">
        <f>SUM(D37:D40)</f>
        <v>0</v>
      </c>
      <c r="E41" s="27"/>
    </row>
    <row r="42" spans="1:6" ht="18" hidden="1" customHeight="1" x14ac:dyDescent="0.25">
      <c r="A42" s="90" t="s">
        <v>38</v>
      </c>
      <c r="B42" s="90"/>
      <c r="C42" s="90"/>
      <c r="D42" s="31">
        <f>ROUND(D41/$D$43*100,1)</f>
        <v>0</v>
      </c>
      <c r="E42" s="27"/>
    </row>
    <row r="43" spans="1:6" ht="18.75" customHeight="1" x14ac:dyDescent="0.25">
      <c r="A43" s="104" t="s">
        <v>26</v>
      </c>
      <c r="B43" s="104"/>
      <c r="C43" s="104"/>
      <c r="D43" s="30">
        <f>D13+D29+D35+D41</f>
        <v>298</v>
      </c>
      <c r="E43" s="29" t="s">
        <v>16</v>
      </c>
    </row>
    <row r="44" spans="1:6" ht="18.75" customHeight="1" x14ac:dyDescent="0.25">
      <c r="A44" s="104" t="s">
        <v>35</v>
      </c>
      <c r="B44" s="104"/>
      <c r="C44" s="104"/>
      <c r="D44" s="30">
        <v>18</v>
      </c>
      <c r="E44" s="29" t="s">
        <v>16</v>
      </c>
    </row>
    <row r="46" spans="1:6" ht="18" customHeight="1" x14ac:dyDescent="0.3">
      <c r="A46" s="105" t="s">
        <v>4</v>
      </c>
      <c r="B46" s="105"/>
      <c r="C46" s="105"/>
      <c r="D46" s="102"/>
      <c r="E46" s="102"/>
      <c r="F46" s="32"/>
    </row>
    <row r="47" spans="1:6" ht="18.75" x14ac:dyDescent="0.3">
      <c r="A47" s="10"/>
      <c r="B47" s="10"/>
      <c r="C47" s="10"/>
      <c r="D47" s="106" t="s">
        <v>5</v>
      </c>
      <c r="E47" s="106"/>
      <c r="F47" s="33"/>
    </row>
    <row r="48" spans="1:6" ht="18.75" x14ac:dyDescent="0.3">
      <c r="A48" s="10"/>
      <c r="B48" s="10"/>
      <c r="C48" s="102"/>
      <c r="D48" s="102"/>
      <c r="E48" s="102"/>
      <c r="F48" s="11"/>
    </row>
    <row r="49" spans="1:6" ht="18.75" x14ac:dyDescent="0.3">
      <c r="A49" s="10"/>
      <c r="B49" s="10"/>
      <c r="C49" s="101" t="s">
        <v>6</v>
      </c>
      <c r="D49" s="101"/>
      <c r="E49" s="101"/>
      <c r="F49" s="11"/>
    </row>
  </sheetData>
  <mergeCells count="25">
    <mergeCell ref="C49:E49"/>
    <mergeCell ref="A14:C14"/>
    <mergeCell ref="C48:E48"/>
    <mergeCell ref="A15:E15"/>
    <mergeCell ref="A31:E31"/>
    <mergeCell ref="A37:E37"/>
    <mergeCell ref="A43:C43"/>
    <mergeCell ref="A35:C35"/>
    <mergeCell ref="A41:C41"/>
    <mergeCell ref="A46:C46"/>
    <mergeCell ref="D46:E46"/>
    <mergeCell ref="D47:E47"/>
    <mergeCell ref="A42:C42"/>
    <mergeCell ref="A44:C44"/>
    <mergeCell ref="A29:C29"/>
    <mergeCell ref="A30:C30"/>
    <mergeCell ref="A36:C36"/>
    <mergeCell ref="A4:E4"/>
    <mergeCell ref="A13:C13"/>
    <mergeCell ref="A1:E1"/>
    <mergeCell ref="A9:E9"/>
    <mergeCell ref="B2:D2"/>
    <mergeCell ref="B3:D3"/>
    <mergeCell ref="A6:E6"/>
    <mergeCell ref="A5:E5"/>
  </mergeCells>
  <pageMargins left="0.78740157480314965" right="0.39370078740157483" top="0.78740157480314965" bottom="0.78740157480314965" header="0" footer="0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3" workbookViewId="0">
      <selection activeCell="D14" sqref="D14"/>
    </sheetView>
  </sheetViews>
  <sheetFormatPr defaultRowHeight="15" x14ac:dyDescent="0.25"/>
  <cols>
    <col min="1" max="1" width="18.7109375" customWidth="1"/>
    <col min="3" max="3" width="12.5703125" customWidth="1"/>
    <col min="4" max="4" width="14.7109375" customWidth="1"/>
    <col min="5" max="5" width="12.85546875" customWidth="1"/>
    <col min="6" max="6" width="15" customWidth="1"/>
  </cols>
  <sheetData>
    <row r="1" spans="1:8" ht="18.75" x14ac:dyDescent="0.3">
      <c r="A1" s="93" t="s">
        <v>37</v>
      </c>
      <c r="B1" s="93"/>
      <c r="C1" s="93"/>
      <c r="D1" s="93"/>
      <c r="E1" s="93"/>
      <c r="F1" s="93"/>
      <c r="G1" s="1"/>
      <c r="H1" s="1"/>
    </row>
    <row r="2" spans="1:8" ht="18.75" x14ac:dyDescent="0.3">
      <c r="A2" s="47"/>
      <c r="B2" s="47"/>
      <c r="C2" s="47"/>
      <c r="D2" s="47"/>
      <c r="E2" s="47"/>
      <c r="F2" s="47"/>
      <c r="G2" s="1"/>
      <c r="H2" s="1"/>
    </row>
    <row r="3" spans="1:8" ht="18.75" x14ac:dyDescent="0.3">
      <c r="A3" s="107"/>
      <c r="B3" s="107"/>
      <c r="C3" s="107"/>
      <c r="D3" s="107"/>
      <c r="E3" s="107"/>
      <c r="F3" s="107"/>
      <c r="G3" s="1"/>
      <c r="H3" s="1"/>
    </row>
    <row r="4" spans="1:8" x14ac:dyDescent="0.25">
      <c r="A4" s="108" t="s">
        <v>0</v>
      </c>
      <c r="B4" s="108"/>
      <c r="C4" s="108"/>
      <c r="D4" s="108"/>
      <c r="E4" s="108"/>
      <c r="F4" s="108"/>
      <c r="G4" s="1"/>
      <c r="H4" s="1"/>
    </row>
    <row r="5" spans="1:8" ht="18.75" x14ac:dyDescent="0.3">
      <c r="A5" s="91" t="s">
        <v>96</v>
      </c>
      <c r="B5" s="91"/>
      <c r="C5" s="91"/>
      <c r="D5" s="91"/>
      <c r="E5" s="91"/>
      <c r="F5" s="91"/>
      <c r="G5" s="1"/>
      <c r="H5" s="1"/>
    </row>
    <row r="6" spans="1:8" ht="18.75" x14ac:dyDescent="0.25">
      <c r="A6" s="100" t="s">
        <v>23</v>
      </c>
      <c r="B6" s="100"/>
      <c r="C6" s="100"/>
      <c r="D6" s="100"/>
      <c r="E6" s="100"/>
      <c r="F6" s="100"/>
      <c r="G6" s="1"/>
      <c r="H6" s="1"/>
    </row>
    <row r="7" spans="1:8" ht="21.75" customHeight="1" x14ac:dyDescent="0.3">
      <c r="A7" s="1"/>
      <c r="B7" s="1"/>
      <c r="C7" s="99" t="s">
        <v>121</v>
      </c>
      <c r="D7" s="99"/>
      <c r="E7" s="99"/>
      <c r="F7" s="1"/>
      <c r="G7" s="1"/>
      <c r="H7" s="1"/>
    </row>
    <row r="8" spans="1:8" ht="18.75" x14ac:dyDescent="0.3">
      <c r="A8" s="4"/>
      <c r="B8" s="3"/>
      <c r="C8" s="3"/>
      <c r="D8" s="3"/>
      <c r="E8" s="3"/>
      <c r="F8" s="3"/>
      <c r="G8" s="1"/>
      <c r="H8" s="1"/>
    </row>
    <row r="9" spans="1:8" ht="18.75" x14ac:dyDescent="0.25">
      <c r="A9" s="111" t="s">
        <v>39</v>
      </c>
      <c r="B9" s="113" t="s">
        <v>11</v>
      </c>
      <c r="C9" s="114"/>
      <c r="D9" s="115"/>
      <c r="E9" s="116" t="s">
        <v>60</v>
      </c>
      <c r="F9" s="116"/>
      <c r="G9" s="7"/>
      <c r="H9" s="7"/>
    </row>
    <row r="10" spans="1:8" ht="93.75" x14ac:dyDescent="0.25">
      <c r="A10" s="112"/>
      <c r="B10" s="34" t="s">
        <v>31</v>
      </c>
      <c r="C10" s="56" t="s">
        <v>32</v>
      </c>
      <c r="D10" s="56" t="s">
        <v>33</v>
      </c>
      <c r="E10" s="56" t="s">
        <v>58</v>
      </c>
      <c r="F10" s="56" t="s">
        <v>59</v>
      </c>
      <c r="G10" s="7"/>
      <c r="H10" s="7"/>
    </row>
    <row r="11" spans="1:8" ht="18.75" x14ac:dyDescent="0.25">
      <c r="A11" s="51" t="s">
        <v>41</v>
      </c>
      <c r="B11" s="9">
        <v>5</v>
      </c>
      <c r="C11" s="9">
        <v>4</v>
      </c>
      <c r="D11" s="9">
        <v>1</v>
      </c>
      <c r="E11" s="57">
        <f>ROUND(C11/B11*100,1)</f>
        <v>80</v>
      </c>
      <c r="F11" s="57">
        <f>ROUND(D11/B11*100,1)</f>
        <v>20</v>
      </c>
      <c r="G11" s="1"/>
      <c r="H11" s="1">
        <f>E11+F11</f>
        <v>100</v>
      </c>
    </row>
    <row r="12" spans="1:8" ht="18.75" x14ac:dyDescent="0.25">
      <c r="A12" s="51" t="s">
        <v>42</v>
      </c>
      <c r="B12" s="9">
        <v>6</v>
      </c>
      <c r="C12" s="9">
        <v>3</v>
      </c>
      <c r="D12" s="9">
        <v>3</v>
      </c>
      <c r="E12" s="57">
        <f t="shared" ref="E12:E13" si="0">ROUND(C12/B12*100,1)</f>
        <v>50</v>
      </c>
      <c r="F12" s="57">
        <f t="shared" ref="F12:F13" si="1">ROUND(D12/B12*100,1)</f>
        <v>50</v>
      </c>
      <c r="G12" s="1"/>
      <c r="H12" s="1">
        <f t="shared" ref="H12:H25" si="2">E12+F12</f>
        <v>100</v>
      </c>
    </row>
    <row r="13" spans="1:8" ht="18.75" x14ac:dyDescent="0.25">
      <c r="A13" s="51" t="s">
        <v>43</v>
      </c>
      <c r="B13" s="9">
        <v>6</v>
      </c>
      <c r="C13" s="9">
        <v>5</v>
      </c>
      <c r="D13" s="9">
        <v>1</v>
      </c>
      <c r="E13" s="57">
        <f t="shared" si="0"/>
        <v>83.3</v>
      </c>
      <c r="F13" s="57">
        <f t="shared" si="1"/>
        <v>16.7</v>
      </c>
      <c r="G13" s="1"/>
      <c r="H13" s="1">
        <f t="shared" si="2"/>
        <v>100</v>
      </c>
    </row>
    <row r="14" spans="1:8" ht="18.75" x14ac:dyDescent="0.25">
      <c r="A14" s="52" t="s">
        <v>44</v>
      </c>
      <c r="B14" s="29">
        <f>SUM(B11:B13)</f>
        <v>17</v>
      </c>
      <c r="C14" s="29">
        <f t="shared" ref="C14:D14" si="3">SUM(C11:C13)</f>
        <v>12</v>
      </c>
      <c r="D14" s="29">
        <f t="shared" si="3"/>
        <v>5</v>
      </c>
      <c r="E14" s="58">
        <f>ROUND(C14/B14*100,1)</f>
        <v>70.599999999999994</v>
      </c>
      <c r="F14" s="58">
        <f>ROUND(D14/B14*100,1)</f>
        <v>29.4</v>
      </c>
      <c r="G14" s="1"/>
      <c r="H14" s="1">
        <f t="shared" si="2"/>
        <v>100</v>
      </c>
    </row>
    <row r="15" spans="1:8" ht="18.75" x14ac:dyDescent="0.25">
      <c r="A15" s="51" t="s">
        <v>45</v>
      </c>
      <c r="B15" s="9"/>
      <c r="C15" s="9"/>
      <c r="D15" s="9"/>
      <c r="E15" s="57"/>
      <c r="F15" s="57"/>
      <c r="G15" s="1"/>
      <c r="H15" s="1">
        <f t="shared" si="2"/>
        <v>0</v>
      </c>
    </row>
    <row r="16" spans="1:8" ht="18.75" x14ac:dyDescent="0.25">
      <c r="A16" s="51" t="s">
        <v>46</v>
      </c>
      <c r="B16" s="9"/>
      <c r="C16" s="9"/>
      <c r="D16" s="9"/>
      <c r="E16" s="57"/>
      <c r="F16" s="57"/>
      <c r="G16" s="1"/>
      <c r="H16" s="1">
        <f t="shared" si="2"/>
        <v>0</v>
      </c>
    </row>
    <row r="17" spans="1:8" ht="18.75" x14ac:dyDescent="0.25">
      <c r="A17" s="51" t="s">
        <v>47</v>
      </c>
      <c r="B17" s="9"/>
      <c r="C17" s="9"/>
      <c r="D17" s="9"/>
      <c r="E17" s="57"/>
      <c r="F17" s="57"/>
      <c r="G17" s="1"/>
      <c r="H17" s="1">
        <f t="shared" si="2"/>
        <v>0</v>
      </c>
    </row>
    <row r="18" spans="1:8" ht="18.75" x14ac:dyDescent="0.25">
      <c r="A18" s="52" t="s">
        <v>55</v>
      </c>
      <c r="B18" s="29"/>
      <c r="C18" s="29"/>
      <c r="D18" s="29"/>
      <c r="E18" s="58"/>
      <c r="F18" s="58"/>
      <c r="G18" s="1"/>
      <c r="H18" s="1">
        <f t="shared" si="2"/>
        <v>0</v>
      </c>
    </row>
    <row r="19" spans="1:8" ht="18.75" x14ac:dyDescent="0.25">
      <c r="A19" s="51" t="s">
        <v>48</v>
      </c>
      <c r="B19" s="9"/>
      <c r="C19" s="9"/>
      <c r="D19" s="9"/>
      <c r="E19" s="57"/>
      <c r="F19" s="57"/>
      <c r="G19" s="1"/>
      <c r="H19" s="1">
        <f t="shared" si="2"/>
        <v>0</v>
      </c>
    </row>
    <row r="20" spans="1:8" ht="18.75" x14ac:dyDescent="0.25">
      <c r="A20" s="51" t="s">
        <v>49</v>
      </c>
      <c r="B20" s="9"/>
      <c r="C20" s="5"/>
      <c r="D20" s="5"/>
      <c r="E20" s="57"/>
      <c r="F20" s="57"/>
      <c r="G20" s="1"/>
      <c r="H20" s="1">
        <f t="shared" si="2"/>
        <v>0</v>
      </c>
    </row>
    <row r="21" spans="1:8" ht="18.75" x14ac:dyDescent="0.25">
      <c r="A21" s="51" t="s">
        <v>50</v>
      </c>
      <c r="B21" s="9"/>
      <c r="C21" s="5"/>
      <c r="D21" s="5"/>
      <c r="E21" s="57"/>
      <c r="F21" s="57"/>
      <c r="G21" s="1"/>
      <c r="H21" s="1">
        <f t="shared" si="2"/>
        <v>0</v>
      </c>
    </row>
    <row r="22" spans="1:8" ht="18.75" x14ac:dyDescent="0.25">
      <c r="A22" s="52" t="s">
        <v>51</v>
      </c>
      <c r="B22" s="29"/>
      <c r="C22" s="29"/>
      <c r="D22" s="29"/>
      <c r="E22" s="58"/>
      <c r="F22" s="58"/>
      <c r="G22" s="1"/>
      <c r="H22" s="1">
        <f t="shared" si="2"/>
        <v>0</v>
      </c>
    </row>
    <row r="23" spans="1:8" ht="18.75" x14ac:dyDescent="0.25">
      <c r="A23" s="51" t="s">
        <v>52</v>
      </c>
      <c r="B23" s="9"/>
      <c r="C23" s="9"/>
      <c r="D23" s="9"/>
      <c r="E23" s="57"/>
      <c r="F23" s="57"/>
      <c r="G23" s="1"/>
      <c r="H23" s="1">
        <f t="shared" si="2"/>
        <v>0</v>
      </c>
    </row>
    <row r="24" spans="1:8" ht="18.75" x14ac:dyDescent="0.25">
      <c r="A24" s="51" t="s">
        <v>53</v>
      </c>
      <c r="B24" s="9"/>
      <c r="C24" s="5"/>
      <c r="D24" s="5"/>
      <c r="E24" s="57"/>
      <c r="F24" s="57"/>
      <c r="G24" s="1"/>
      <c r="H24" s="1">
        <f t="shared" si="2"/>
        <v>0</v>
      </c>
    </row>
    <row r="25" spans="1:8" ht="18.75" x14ac:dyDescent="0.25">
      <c r="A25" s="51" t="s">
        <v>54</v>
      </c>
      <c r="B25" s="9"/>
      <c r="C25" s="5"/>
      <c r="D25" s="5"/>
      <c r="E25" s="57"/>
      <c r="F25" s="57"/>
      <c r="G25" s="1"/>
      <c r="H25" s="1">
        <f t="shared" si="2"/>
        <v>0</v>
      </c>
    </row>
    <row r="26" spans="1:8" ht="18.75" x14ac:dyDescent="0.25">
      <c r="A26" s="53" t="s">
        <v>56</v>
      </c>
      <c r="B26" s="29"/>
      <c r="C26" s="29"/>
      <c r="D26" s="29"/>
      <c r="E26" s="58"/>
      <c r="F26" s="58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ht="26.25" x14ac:dyDescent="0.4">
      <c r="A28" s="117" t="s">
        <v>4</v>
      </c>
      <c r="B28" s="117"/>
      <c r="C28" s="117"/>
      <c r="D28" s="117"/>
      <c r="E28" s="50"/>
      <c r="F28" s="50"/>
      <c r="G28" s="11"/>
      <c r="H28" s="1"/>
    </row>
    <row r="29" spans="1:8" x14ac:dyDescent="0.25">
      <c r="A29" s="117"/>
      <c r="B29" s="117"/>
      <c r="C29" s="117"/>
      <c r="D29" s="117"/>
      <c r="E29" s="118" t="s">
        <v>5</v>
      </c>
      <c r="F29" s="118"/>
      <c r="G29" s="1"/>
      <c r="H29" s="1"/>
    </row>
    <row r="30" spans="1:8" ht="19.5" x14ac:dyDescent="0.3">
      <c r="A30" s="12"/>
      <c r="B30" s="12"/>
      <c r="C30" s="12"/>
      <c r="D30" s="12"/>
      <c r="E30" s="109"/>
      <c r="F30" s="109"/>
      <c r="G30" s="1"/>
      <c r="H30" s="1"/>
    </row>
    <row r="31" spans="1:8" ht="16.5" x14ac:dyDescent="0.25">
      <c r="A31" s="12"/>
      <c r="B31" s="12"/>
      <c r="C31" s="12"/>
      <c r="D31" s="12"/>
      <c r="E31" s="110" t="s">
        <v>6</v>
      </c>
      <c r="F31" s="110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</sheetData>
  <mergeCells count="13">
    <mergeCell ref="E31:F31"/>
    <mergeCell ref="A6:F6"/>
    <mergeCell ref="A9:A10"/>
    <mergeCell ref="B9:D9"/>
    <mergeCell ref="E9:F9"/>
    <mergeCell ref="A28:D29"/>
    <mergeCell ref="E29:F29"/>
    <mergeCell ref="A1:F1"/>
    <mergeCell ref="A3:F3"/>
    <mergeCell ref="A4:F4"/>
    <mergeCell ref="A5:F5"/>
    <mergeCell ref="E30:F30"/>
    <mergeCell ref="C7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 1  Факт КММ (2)</vt:lpstr>
      <vt:lpstr>Прил 3 Клубн формир участники</vt:lpstr>
      <vt:lpstr>Прил 4 Клубн формир мероприятия</vt:lpstr>
      <vt:lpstr>'Прил 1  Факт КММ (2)'!_Hlk156572313</vt:lpstr>
      <vt:lpstr>'Прил 1  Факт КММ (2)'!Заголовки_для_печати</vt:lpstr>
      <vt:lpstr>'Прил 3 Клубн формир участники'!Заголовки_для_печати</vt:lpstr>
      <vt:lpstr>'Прил 1  Факт КММ (2)'!Область_печати</vt:lpstr>
      <vt:lpstr>'Прил 3 Клубн формир участники'!Область_печати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Лукинская Виталия Николаевна</dc:creator>
  <cp:lastModifiedBy>Выборная Елена Сергеевна</cp:lastModifiedBy>
  <cp:lastPrinted>2024-03-28T08:50:58Z</cp:lastPrinted>
  <dcterms:created xsi:type="dcterms:W3CDTF">2021-12-20T13:09:22Z</dcterms:created>
  <dcterms:modified xsi:type="dcterms:W3CDTF">2024-04-03T11:48:34Z</dcterms:modified>
</cp:coreProperties>
</file>